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oslav\Documents\Tech_doc\Кабельні візки UNILIFT\"/>
    </mc:Choice>
  </mc:AlternateContent>
  <bookViews>
    <workbookView xWindow="0" yWindow="0" windowWidth="28800" windowHeight="12435"/>
  </bookViews>
  <sheets>
    <sheet name="Опис  пояснення" sheetId="1" r:id="rId1"/>
  </sheets>
  <definedNames>
    <definedName name="_xlnm.Print_Area" localSheetId="0">'Опис  пояснення'!$A$1:$R$77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1" l="1"/>
  <c r="Q66" i="1" l="1"/>
  <c r="Q65" i="1" s="1"/>
  <c r="Q67" i="1" l="1"/>
  <c r="Q71" i="1" s="1"/>
</calcChain>
</file>

<file path=xl/sharedStrings.xml><?xml version="1.0" encoding="utf-8"?>
<sst xmlns="http://schemas.openxmlformats.org/spreadsheetml/2006/main" count="17" uniqueCount="17">
  <si>
    <t>a - довжина кабельного візка, м</t>
  </si>
  <si>
    <t>S - довжина (шлях руху) поводкового кабельного візка, м</t>
  </si>
  <si>
    <t>n - кількість петель кабелю</t>
  </si>
  <si>
    <t>m - довжина ділянки накопичення візків, м</t>
  </si>
  <si>
    <t>md - надбавка по довжині ділянки накопичення візків (мінімум md=a)</t>
  </si>
  <si>
    <t>W - віддаль між кронштейнами кріплення. В практичних умовах:</t>
  </si>
  <si>
    <t>для поворотів - 1,0 - 1,2м</t>
  </si>
  <si>
    <t>для прямих відрізків - 1,5 - 2м</t>
  </si>
  <si>
    <t>f - коефіцієнт надбавки довжини кабеля f = 1,1 - 1,2</t>
  </si>
  <si>
    <t>D - радіус кабельного сідла, м</t>
  </si>
  <si>
    <t>L - довжина кабеля струмопроводу, м</t>
  </si>
  <si>
    <t>z - кількість візків
(без поводкового і без зажиму), шт</t>
  </si>
  <si>
    <t>h - висота петлі (у випадку руху по радіусу hmaks=0,3*R овалу), м</t>
  </si>
  <si>
    <t>Розрахунок системи струмопідведення на базі кабельних візків</t>
  </si>
  <si>
    <t>Назва організації:</t>
  </si>
  <si>
    <t>До уваги:</t>
  </si>
  <si>
    <t>тел / пошта: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</si>
</sst>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6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u/>
      <sz val="20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3" borderId="0" xfId="0" applyFill="1" applyBorder="1"/>
    <xf numFmtId="0" fontId="0" fillId="4" borderId="0" xfId="0" applyFill="1"/>
    <xf numFmtId="0" fontId="0" fillId="4" borderId="1" xfId="0" applyFill="1" applyBorder="1"/>
    <xf numFmtId="0" fontId="0" fillId="4" borderId="3" xfId="0" applyFill="1" applyBorder="1"/>
    <xf numFmtId="0" fontId="0" fillId="4" borderId="2" xfId="0" applyFill="1" applyBorder="1"/>
    <xf numFmtId="0" fontId="0" fillId="4" borderId="3" xfId="0" applyFill="1" applyBorder="1" applyAlignment="1"/>
    <xf numFmtId="0" fontId="0" fillId="3" borderId="3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4" xfId="0" applyFill="1" applyBorder="1"/>
    <xf numFmtId="0" fontId="0" fillId="0" borderId="0" xfId="0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4" fontId="6" fillId="3" borderId="0" xfId="0" applyNumberFormat="1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163996</xdr:colOff>
      <xdr:row>18</xdr:row>
      <xdr:rowOff>142470</xdr:rowOff>
    </xdr:from>
    <xdr:to>
      <xdr:col>8</xdr:col>
      <xdr:colOff>571500</xdr:colOff>
      <xdr:row>38</xdr:row>
      <xdr:rowOff>37374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996" y="3712274"/>
          <a:ext cx="5203134" cy="380429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43</xdr:row>
      <xdr:rowOff>114300</xdr:rowOff>
    </xdr:from>
    <xdr:to>
      <xdr:col>17</xdr:col>
      <xdr:colOff>104775</xdr:colOff>
      <xdr:row>62</xdr:row>
      <xdr:rowOff>132895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14300"/>
          <a:ext cx="10134600" cy="36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8283</xdr:colOff>
      <xdr:row>0</xdr:row>
      <xdr:rowOff>0</xdr:rowOff>
    </xdr:from>
    <xdr:to>
      <xdr:col>17</xdr:col>
      <xdr:colOff>503582</xdr:colOff>
      <xdr:row>12</xdr:row>
      <xdr:rowOff>35393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3" y="0"/>
          <a:ext cx="10658060" cy="2321393"/>
        </a:xfrm>
        <a:prstGeom prst="rect">
          <a:avLst/>
        </a:prstGeom>
      </xdr:spPr>
    </xdr:pic>
    <xdr:clientData/>
  </xdr:twoCellAnchor>
  <xdr:twoCellAnchor editAs="oneCell">
    <xdr:from>
      <xdr:col>11</xdr:col>
      <xdr:colOff>66260</xdr:colOff>
      <xdr:row>21</xdr:row>
      <xdr:rowOff>8282</xdr:rowOff>
    </xdr:from>
    <xdr:to>
      <xdr:col>17</xdr:col>
      <xdr:colOff>57978</xdr:colOff>
      <xdr:row>33</xdr:row>
      <xdr:rowOff>99391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1543" y="4224130"/>
          <a:ext cx="3669196" cy="2401957"/>
        </a:xfrm>
        <a:prstGeom prst="rect">
          <a:avLst/>
        </a:prstGeom>
      </xdr:spPr>
    </xdr:pic>
    <xdr:clientData/>
  </xdr:twoCellAnchor>
  <xdr:twoCellAnchor>
    <xdr:from>
      <xdr:col>10</xdr:col>
      <xdr:colOff>533400</xdr:colOff>
      <xdr:row>72</xdr:row>
      <xdr:rowOff>171450</xdr:rowOff>
    </xdr:from>
    <xdr:to>
      <xdr:col>15</xdr:col>
      <xdr:colOff>304800</xdr:colOff>
      <xdr:row>76</xdr:row>
      <xdr:rowOff>76200</xdr:rowOff>
    </xdr:to>
    <xdr:sp macro="" textlink="">
      <xdr:nvSpPr>
        <xdr:cNvPr id="7" name="TextBox 6"/>
        <xdr:cNvSpPr txBox="1"/>
      </xdr:nvSpPr>
      <xdr:spPr>
        <a:xfrm>
          <a:off x="6391275" y="14239875"/>
          <a:ext cx="281940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  <a:spcBef>
              <a:spcPts val="300"/>
            </a:spcBef>
          </a:pPr>
          <a:r>
            <a:rPr lang="ru-RU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Виконав        </a:t>
          </a:r>
          <a:r>
            <a:rPr lang="ru-RU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_________________________________</a:t>
          </a:r>
          <a:r>
            <a:rPr lang="ru-RU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</a:t>
          </a:r>
          <a:r>
            <a:rPr lang="ru-RU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Гуменний Ярослав</a:t>
          </a:r>
          <a:r>
            <a:rPr lang="ru-RU" sz="1400">
              <a:latin typeface="+mn-lt"/>
            </a:rPr>
            <a:t>  </a:t>
          </a:r>
          <a:r>
            <a:rPr lang="ru-RU" sz="1200">
              <a:latin typeface="+mn-lt"/>
            </a:rPr>
            <a:t>/ 097-530-09-71</a:t>
          </a:r>
        </a:p>
      </xdr:txBody>
    </xdr:sp>
    <xdr:clientData/>
  </xdr:twoCellAnchor>
  <xdr:twoCellAnchor>
    <xdr:from>
      <xdr:col>1</xdr:col>
      <xdr:colOff>291548</xdr:colOff>
      <xdr:row>18</xdr:row>
      <xdr:rowOff>144118</xdr:rowOff>
    </xdr:from>
    <xdr:to>
      <xdr:col>2</xdr:col>
      <xdr:colOff>455543</xdr:colOff>
      <xdr:row>19</xdr:row>
      <xdr:rowOff>136249</xdr:rowOff>
    </xdr:to>
    <xdr:sp macro="" textlink="">
      <xdr:nvSpPr>
        <xdr:cNvPr id="8" name="TextBox 7"/>
        <xdr:cNvSpPr txBox="1"/>
      </xdr:nvSpPr>
      <xdr:spPr>
        <a:xfrm>
          <a:off x="564874" y="3713922"/>
          <a:ext cx="776908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прижим</a:t>
          </a:r>
        </a:p>
      </xdr:txBody>
    </xdr:sp>
    <xdr:clientData/>
  </xdr:twoCellAnchor>
  <xdr:twoCellAnchor>
    <xdr:from>
      <xdr:col>4</xdr:col>
      <xdr:colOff>552036</xdr:colOff>
      <xdr:row>19</xdr:row>
      <xdr:rowOff>64190</xdr:rowOff>
    </xdr:from>
    <xdr:to>
      <xdr:col>6</xdr:col>
      <xdr:colOff>523462</xdr:colOff>
      <xdr:row>20</xdr:row>
      <xdr:rowOff>130865</xdr:rowOff>
    </xdr:to>
    <xdr:sp macro="" textlink="">
      <xdr:nvSpPr>
        <xdr:cNvPr id="9" name="TextBox 8"/>
        <xdr:cNvSpPr txBox="1"/>
      </xdr:nvSpPr>
      <xdr:spPr>
        <a:xfrm>
          <a:off x="2771775" y="3899038"/>
          <a:ext cx="1197252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кріплення</a:t>
          </a:r>
          <a:r>
            <a:rPr lang="uk-UA" sz="1000" b="1" baseline="0"/>
            <a:t> рейки</a:t>
          </a:r>
          <a:endParaRPr lang="uk-UA" sz="1000" b="1"/>
        </a:p>
      </xdr:txBody>
    </xdr:sp>
    <xdr:clientData/>
  </xdr:twoCellAnchor>
  <xdr:twoCellAnchor>
    <xdr:from>
      <xdr:col>6</xdr:col>
      <xdr:colOff>18221</xdr:colOff>
      <xdr:row>21</xdr:row>
      <xdr:rowOff>160683</xdr:rowOff>
    </xdr:from>
    <xdr:to>
      <xdr:col>8</xdr:col>
      <xdr:colOff>182217</xdr:colOff>
      <xdr:row>23</xdr:row>
      <xdr:rowOff>36858</xdr:rowOff>
    </xdr:to>
    <xdr:sp macro="" textlink="">
      <xdr:nvSpPr>
        <xdr:cNvPr id="10" name="TextBox 9"/>
        <xdr:cNvSpPr txBox="1"/>
      </xdr:nvSpPr>
      <xdr:spPr>
        <a:xfrm>
          <a:off x="3463786" y="4376531"/>
          <a:ext cx="1514061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направляюча рейка</a:t>
          </a:r>
        </a:p>
      </xdr:txBody>
    </xdr:sp>
    <xdr:clientData/>
  </xdr:twoCellAnchor>
  <xdr:twoCellAnchor>
    <xdr:from>
      <xdr:col>6</xdr:col>
      <xdr:colOff>341243</xdr:colOff>
      <xdr:row>23</xdr:row>
      <xdr:rowOff>3313</xdr:rowOff>
    </xdr:from>
    <xdr:to>
      <xdr:col>8</xdr:col>
      <xdr:colOff>505239</xdr:colOff>
      <xdr:row>24</xdr:row>
      <xdr:rowOff>69988</xdr:rowOff>
    </xdr:to>
    <xdr:sp macro="" textlink="">
      <xdr:nvSpPr>
        <xdr:cNvPr id="11" name="TextBox 10"/>
        <xdr:cNvSpPr txBox="1"/>
      </xdr:nvSpPr>
      <xdr:spPr>
        <a:xfrm>
          <a:off x="3786808" y="4600161"/>
          <a:ext cx="1514061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візок кабельний</a:t>
          </a:r>
        </a:p>
      </xdr:txBody>
    </xdr:sp>
    <xdr:clientData/>
  </xdr:twoCellAnchor>
  <xdr:twoCellAnchor>
    <xdr:from>
      <xdr:col>5</xdr:col>
      <xdr:colOff>84482</xdr:colOff>
      <xdr:row>20</xdr:row>
      <xdr:rowOff>94422</xdr:rowOff>
    </xdr:from>
    <xdr:to>
      <xdr:col>7</xdr:col>
      <xdr:colOff>372717</xdr:colOff>
      <xdr:row>21</xdr:row>
      <xdr:rowOff>161097</xdr:rowOff>
    </xdr:to>
    <xdr:sp macro="" textlink="">
      <xdr:nvSpPr>
        <xdr:cNvPr id="12" name="TextBox 11"/>
        <xdr:cNvSpPr txBox="1"/>
      </xdr:nvSpPr>
      <xdr:spPr>
        <a:xfrm>
          <a:off x="2917134" y="4119770"/>
          <a:ext cx="1514061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з'єднувач рейки </a:t>
          </a:r>
          <a:br>
            <a:rPr lang="uk-UA" sz="1000" b="1"/>
          </a:br>
          <a:endParaRPr lang="uk-UA" sz="1000" b="1"/>
        </a:p>
      </xdr:txBody>
    </xdr:sp>
    <xdr:clientData/>
  </xdr:twoCellAnchor>
  <xdr:twoCellAnchor>
    <xdr:from>
      <xdr:col>7</xdr:col>
      <xdr:colOff>84482</xdr:colOff>
      <xdr:row>24</xdr:row>
      <xdr:rowOff>119270</xdr:rowOff>
    </xdr:from>
    <xdr:to>
      <xdr:col>9</xdr:col>
      <xdr:colOff>16564</xdr:colOff>
      <xdr:row>25</xdr:row>
      <xdr:rowOff>177663</xdr:rowOff>
    </xdr:to>
    <xdr:sp macro="" textlink="">
      <xdr:nvSpPr>
        <xdr:cNvPr id="13" name="TextBox 12"/>
        <xdr:cNvSpPr txBox="1"/>
      </xdr:nvSpPr>
      <xdr:spPr>
        <a:xfrm>
          <a:off x="4142960" y="4906618"/>
          <a:ext cx="1514061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зажим кінцевий </a:t>
          </a:r>
          <a:br>
            <a:rPr lang="uk-UA" sz="1000" b="1"/>
          </a:br>
          <a:r>
            <a:rPr lang="uk-UA" sz="1000" b="1"/>
            <a:t/>
          </a:r>
          <a:br>
            <a:rPr lang="uk-UA" sz="1000" b="1"/>
          </a:br>
          <a:endParaRPr lang="uk-UA" sz="1000" b="1"/>
        </a:p>
      </xdr:txBody>
    </xdr:sp>
    <xdr:clientData/>
  </xdr:twoCellAnchor>
  <xdr:twoCellAnchor>
    <xdr:from>
      <xdr:col>3</xdr:col>
      <xdr:colOff>564873</xdr:colOff>
      <xdr:row>18</xdr:row>
      <xdr:rowOff>102705</xdr:rowOff>
    </xdr:from>
    <xdr:to>
      <xdr:col>6</xdr:col>
      <xdr:colOff>240195</xdr:colOff>
      <xdr:row>19</xdr:row>
      <xdr:rowOff>94836</xdr:rowOff>
    </xdr:to>
    <xdr:sp macro="" textlink="">
      <xdr:nvSpPr>
        <xdr:cNvPr id="14" name="TextBox 13"/>
        <xdr:cNvSpPr txBox="1"/>
      </xdr:nvSpPr>
      <xdr:spPr>
        <a:xfrm>
          <a:off x="2171699" y="3672509"/>
          <a:ext cx="1514061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заглушка</a:t>
          </a:r>
        </a:p>
      </xdr:txBody>
    </xdr:sp>
    <xdr:clientData/>
  </xdr:twoCellAnchor>
  <xdr:twoCellAnchor>
    <xdr:from>
      <xdr:col>2</xdr:col>
      <xdr:colOff>482048</xdr:colOff>
      <xdr:row>19</xdr:row>
      <xdr:rowOff>44726</xdr:rowOff>
    </xdr:from>
    <xdr:to>
      <xdr:col>3</xdr:col>
      <xdr:colOff>405849</xdr:colOff>
      <xdr:row>20</xdr:row>
      <xdr:rowOff>111401</xdr:rowOff>
    </xdr:to>
    <xdr:sp macro="" textlink="">
      <xdr:nvSpPr>
        <xdr:cNvPr id="15" name="TextBox 14"/>
        <xdr:cNvSpPr txBox="1"/>
      </xdr:nvSpPr>
      <xdr:spPr>
        <a:xfrm>
          <a:off x="1368287" y="3879574"/>
          <a:ext cx="644388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консоль</a:t>
          </a:r>
        </a:p>
      </xdr:txBody>
    </xdr:sp>
    <xdr:clientData/>
  </xdr:twoCellAnchor>
  <xdr:twoCellAnchor>
    <xdr:from>
      <xdr:col>3</xdr:col>
      <xdr:colOff>43069</xdr:colOff>
      <xdr:row>32</xdr:row>
      <xdr:rowOff>185530</xdr:rowOff>
    </xdr:from>
    <xdr:to>
      <xdr:col>4</xdr:col>
      <xdr:colOff>140804</xdr:colOff>
      <xdr:row>34</xdr:row>
      <xdr:rowOff>61705</xdr:rowOff>
    </xdr:to>
    <xdr:sp macro="" textlink="">
      <xdr:nvSpPr>
        <xdr:cNvPr id="17" name="TextBox 16"/>
        <xdr:cNvSpPr txBox="1"/>
      </xdr:nvSpPr>
      <xdr:spPr>
        <a:xfrm>
          <a:off x="1649895" y="6521726"/>
          <a:ext cx="710648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штовхач</a:t>
          </a:r>
        </a:p>
      </xdr:txBody>
    </xdr:sp>
    <xdr:clientData/>
  </xdr:twoCellAnchor>
  <xdr:twoCellAnchor>
    <xdr:from>
      <xdr:col>4</xdr:col>
      <xdr:colOff>67917</xdr:colOff>
      <xdr:row>32</xdr:row>
      <xdr:rowOff>144117</xdr:rowOff>
    </xdr:from>
    <xdr:to>
      <xdr:col>5</xdr:col>
      <xdr:colOff>480392</xdr:colOff>
      <xdr:row>35</xdr:row>
      <xdr:rowOff>0</xdr:rowOff>
    </xdr:to>
    <xdr:sp macro="" textlink="">
      <xdr:nvSpPr>
        <xdr:cNvPr id="18" name="TextBox 17"/>
        <xdr:cNvSpPr txBox="1"/>
      </xdr:nvSpPr>
      <xdr:spPr>
        <a:xfrm>
          <a:off x="2287656" y="6480313"/>
          <a:ext cx="1025388" cy="427383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візок-повідок </a:t>
          </a:r>
          <a:br>
            <a:rPr lang="uk-UA" sz="1000" b="1"/>
          </a:br>
          <a:endParaRPr lang="uk-UA" sz="1000" b="1"/>
        </a:p>
      </xdr:txBody>
    </xdr:sp>
    <xdr:clientData/>
  </xdr:twoCellAnchor>
  <xdr:twoCellAnchor>
    <xdr:from>
      <xdr:col>5</xdr:col>
      <xdr:colOff>316394</xdr:colOff>
      <xdr:row>32</xdr:row>
      <xdr:rowOff>11596</xdr:rowOff>
    </xdr:from>
    <xdr:to>
      <xdr:col>7</xdr:col>
      <xdr:colOff>273325</xdr:colOff>
      <xdr:row>33</xdr:row>
      <xdr:rowOff>78271</xdr:rowOff>
    </xdr:to>
    <xdr:sp macro="" textlink="">
      <xdr:nvSpPr>
        <xdr:cNvPr id="19" name="TextBox 18"/>
        <xdr:cNvSpPr txBox="1"/>
      </xdr:nvSpPr>
      <xdr:spPr>
        <a:xfrm>
          <a:off x="3149046" y="6347792"/>
          <a:ext cx="1182757" cy="2571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000" b="1"/>
            <a:t>плаский кабель </a:t>
          </a:r>
          <a:br>
            <a:rPr lang="uk-UA" sz="1000" b="1"/>
          </a:br>
          <a:endParaRPr lang="uk-UA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7"/>
  <sheetViews>
    <sheetView tabSelected="1" zoomScale="115" zoomScaleNormal="115" workbookViewId="0">
      <selection activeCell="W59" sqref="W59"/>
    </sheetView>
  </sheetViews>
  <sheetFormatPr defaultRowHeight="15" x14ac:dyDescent="0.25"/>
  <cols>
    <col min="1" max="1" width="4.140625" customWidth="1"/>
    <col min="3" max="3" width="10.85546875" customWidth="1"/>
    <col min="8" max="8" width="11" customWidth="1"/>
    <col min="9" max="9" width="12.7109375" customWidth="1"/>
    <col min="10" max="10" width="3.42578125" customWidth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6.25" x14ac:dyDescent="0.4">
      <c r="A17" s="14"/>
      <c r="B17" s="14"/>
      <c r="C17" s="14"/>
      <c r="D17" s="14"/>
      <c r="E17" s="15" t="s">
        <v>13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1" x14ac:dyDescent="0.35">
      <c r="A19" s="14"/>
      <c r="B19" s="1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15.75" x14ac:dyDescent="0.25">
      <c r="A25" s="14"/>
      <c r="B25" s="17"/>
      <c r="C25" s="17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15.75" x14ac:dyDescent="0.25">
      <c r="A26" s="14"/>
      <c r="B26" s="17"/>
      <c r="C26" s="17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15.75" x14ac:dyDescent="0.25">
      <c r="A27" s="14"/>
      <c r="B27" s="17"/>
      <c r="C27" s="1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28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28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28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28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28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28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28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28" ht="15.75" x14ac:dyDescent="0.25">
      <c r="A40" s="14"/>
      <c r="B40" s="18" t="s">
        <v>14</v>
      </c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4"/>
    </row>
    <row r="41" spans="1:28" ht="15.75" x14ac:dyDescent="0.25">
      <c r="A41" s="14"/>
      <c r="B41" s="18" t="s">
        <v>15</v>
      </c>
      <c r="C41" s="18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14"/>
    </row>
    <row r="42" spans="1:28" ht="15.75" x14ac:dyDescent="0.25">
      <c r="A42" s="14"/>
      <c r="B42" s="18" t="s">
        <v>16</v>
      </c>
      <c r="C42" s="18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14"/>
    </row>
    <row r="43" spans="1:28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28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15.75" thickBo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15.75" thickBot="1" x14ac:dyDescent="0.3">
      <c r="A65" s="2"/>
      <c r="B65" s="9" t="s">
        <v>1</v>
      </c>
      <c r="C65" s="9"/>
      <c r="D65" s="9"/>
      <c r="E65" s="9"/>
      <c r="F65" s="9"/>
      <c r="G65" s="9"/>
      <c r="H65" s="10"/>
      <c r="I65" s="1">
        <v>60</v>
      </c>
      <c r="J65" s="2"/>
      <c r="K65" s="8" t="s">
        <v>11</v>
      </c>
      <c r="L65" s="6"/>
      <c r="M65" s="6"/>
      <c r="N65" s="6"/>
      <c r="O65" s="6"/>
      <c r="P65" s="7"/>
      <c r="Q65" s="5">
        <f>Q66-1</f>
        <v>36</v>
      </c>
      <c r="R65" s="2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15.75" thickBot="1" x14ac:dyDescent="0.3">
      <c r="A66" s="2"/>
      <c r="B66" s="11" t="s">
        <v>0</v>
      </c>
      <c r="C66" s="11"/>
      <c r="D66" s="11"/>
      <c r="E66" s="11"/>
      <c r="F66" s="11"/>
      <c r="G66" s="11"/>
      <c r="H66" s="12"/>
      <c r="I66" s="1">
        <v>0.09</v>
      </c>
      <c r="J66" s="2"/>
      <c r="K66" s="6" t="s">
        <v>2</v>
      </c>
      <c r="L66" s="6"/>
      <c r="M66" s="6"/>
      <c r="N66" s="6"/>
      <c r="O66" s="6"/>
      <c r="P66" s="7"/>
      <c r="Q66" s="5">
        <f>ROUNDDOWN((I69*I65)/((2*I67)-(I69*I66)+(1.25*I70)),0)</f>
        <v>37</v>
      </c>
      <c r="R66" s="2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15.75" thickBot="1" x14ac:dyDescent="0.3">
      <c r="A67" s="2"/>
      <c r="B67" s="11" t="s">
        <v>12</v>
      </c>
      <c r="C67" s="11"/>
      <c r="D67" s="11"/>
      <c r="E67" s="11"/>
      <c r="F67" s="11"/>
      <c r="G67" s="11"/>
      <c r="H67" s="12"/>
      <c r="I67" s="1">
        <v>1</v>
      </c>
      <c r="J67" s="2"/>
      <c r="K67" s="6" t="s">
        <v>3</v>
      </c>
      <c r="L67" s="6"/>
      <c r="M67" s="6"/>
      <c r="N67" s="6"/>
      <c r="O67" s="6"/>
      <c r="P67" s="7"/>
      <c r="Q67" s="5">
        <f>Q66*I66+I68</f>
        <v>3.42</v>
      </c>
      <c r="R67" s="2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15.75" thickBot="1" x14ac:dyDescent="0.3">
      <c r="A68" s="2"/>
      <c r="B68" s="11" t="s">
        <v>4</v>
      </c>
      <c r="C68" s="11"/>
      <c r="D68" s="11"/>
      <c r="E68" s="11"/>
      <c r="F68" s="11"/>
      <c r="G68" s="11"/>
      <c r="H68" s="12"/>
      <c r="I68" s="1">
        <v>0.09</v>
      </c>
      <c r="J68" s="2"/>
      <c r="K68" s="4" t="s">
        <v>5</v>
      </c>
      <c r="L68" s="4"/>
      <c r="M68" s="4"/>
      <c r="N68" s="4"/>
      <c r="O68" s="4"/>
      <c r="P68" s="4"/>
      <c r="Q68" s="4"/>
      <c r="R68" s="2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15.75" thickBot="1" x14ac:dyDescent="0.3">
      <c r="A69" s="2"/>
      <c r="B69" s="11" t="s">
        <v>8</v>
      </c>
      <c r="C69" s="11"/>
      <c r="D69" s="11"/>
      <c r="E69" s="11"/>
      <c r="F69" s="11"/>
      <c r="G69" s="11"/>
      <c r="H69" s="12"/>
      <c r="I69" s="1">
        <v>1.2</v>
      </c>
      <c r="J69" s="2"/>
      <c r="K69" s="4"/>
      <c r="L69" s="4"/>
      <c r="M69" s="4" t="s">
        <v>7</v>
      </c>
      <c r="N69" s="4"/>
      <c r="O69" s="4"/>
      <c r="P69" s="4"/>
      <c r="Q69" s="4"/>
      <c r="R69" s="2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15.75" thickBot="1" x14ac:dyDescent="0.3">
      <c r="A70" s="2"/>
      <c r="B70" s="11" t="s">
        <v>9</v>
      </c>
      <c r="C70" s="11"/>
      <c r="D70" s="11"/>
      <c r="E70" s="11"/>
      <c r="F70" s="11"/>
      <c r="G70" s="11"/>
      <c r="H70" s="12"/>
      <c r="I70" s="1">
        <v>2.5000000000000001E-2</v>
      </c>
      <c r="J70" s="2"/>
      <c r="K70" s="4"/>
      <c r="L70" s="4"/>
      <c r="M70" s="4" t="s">
        <v>6</v>
      </c>
      <c r="N70" s="4"/>
      <c r="O70" s="4"/>
      <c r="P70" s="4"/>
      <c r="Q70" s="4"/>
      <c r="R70" s="2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15.75" thickBot="1" x14ac:dyDescent="0.3">
      <c r="A71" s="2"/>
      <c r="B71" s="2"/>
      <c r="C71" s="2"/>
      <c r="D71" s="2"/>
      <c r="E71" s="2"/>
      <c r="F71" s="2"/>
      <c r="G71" s="2"/>
      <c r="H71" s="2"/>
      <c r="I71" s="3"/>
      <c r="J71" s="2"/>
      <c r="K71" s="6" t="s">
        <v>10</v>
      </c>
      <c r="L71" s="6"/>
      <c r="M71" s="6"/>
      <c r="N71" s="6"/>
      <c r="O71" s="6"/>
      <c r="P71" s="7"/>
      <c r="Q71" s="5">
        <f>ROUNDUP((I65+Q67)*I69,0)</f>
        <v>77</v>
      </c>
      <c r="R71" s="2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x14ac:dyDescent="0.25">
      <c r="A72" s="2"/>
      <c r="B72" s="2"/>
      <c r="C72" s="2"/>
      <c r="D72" s="2"/>
      <c r="E72" s="2"/>
      <c r="F72" s="2"/>
      <c r="G72" s="2"/>
      <c r="H72" s="2"/>
      <c r="I72" s="3"/>
      <c r="J72" s="2"/>
      <c r="K72" s="2"/>
      <c r="L72" s="2"/>
      <c r="M72" s="2"/>
      <c r="N72" s="2"/>
      <c r="O72" s="2"/>
      <c r="P72" s="2"/>
      <c r="Q72" s="2"/>
      <c r="R72" s="2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x14ac:dyDescent="0.25">
      <c r="A73" s="2"/>
      <c r="B73" s="2"/>
      <c r="C73" s="2"/>
      <c r="D73" s="2"/>
      <c r="E73" s="2"/>
      <c r="F73" s="2"/>
      <c r="G73" s="2"/>
      <c r="H73" s="2"/>
      <c r="I73" s="3"/>
      <c r="J73" s="2"/>
      <c r="K73" s="2"/>
      <c r="L73" s="2"/>
      <c r="M73" s="2"/>
      <c r="N73" s="2"/>
      <c r="O73" s="2"/>
      <c r="P73" s="2"/>
      <c r="Q73" s="2"/>
      <c r="R73" s="2"/>
    </row>
    <row r="74" spans="1:2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28" ht="15.75" x14ac:dyDescent="0.25">
      <c r="A75" s="2"/>
      <c r="B75" s="2"/>
      <c r="C75" s="21">
        <f ca="1" xml:space="preserve"> TODAY()</f>
        <v>44816</v>
      </c>
      <c r="D75" s="2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2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2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</sheetData>
  <mergeCells count="4">
    <mergeCell ref="D40:Q40"/>
    <mergeCell ref="D41:Q41"/>
    <mergeCell ref="D42:Q42"/>
    <mergeCell ref="C75:D75"/>
  </mergeCells>
  <pageMargins left="0.62992125984251968" right="0.23622047244094491" top="0.74803149606299213" bottom="0.74803149606299213" header="0.31496062992125984" footer="0.31496062992125984"/>
  <pageSetup paperSize="9" scale="58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Опис  пояснення</vt:lpstr>
      <vt:lpstr>'Опис  пояснення'!Область_друку</vt:lpstr>
    </vt:vector>
  </TitlesOfParts>
  <Company>Кузня Рішень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 Гуменний</dc:creator>
  <cp:lastModifiedBy>Ярослав Гуменний</cp:lastModifiedBy>
  <cp:lastPrinted>2022-09-12T11:26:57Z</cp:lastPrinted>
  <dcterms:created xsi:type="dcterms:W3CDTF">2022-09-12T08:27:40Z</dcterms:created>
  <dcterms:modified xsi:type="dcterms:W3CDTF">2022-09-12T11:31:41Z</dcterms:modified>
</cp:coreProperties>
</file>